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Kurumlararas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J37" i="1" s="1"/>
  <c r="I24" i="1" l="1"/>
  <c r="H24" i="1"/>
  <c r="I23" i="1"/>
  <c r="H23" i="1"/>
  <c r="I22" i="1"/>
  <c r="H22" i="1"/>
  <c r="I20" i="1"/>
  <c r="H20" i="1"/>
  <c r="I19" i="1"/>
  <c r="H19" i="1"/>
  <c r="I17" i="1"/>
  <c r="H17" i="1"/>
  <c r="J17" i="1" s="1"/>
  <c r="I16" i="1"/>
  <c r="H16" i="1"/>
  <c r="I15" i="1"/>
  <c r="H15" i="1"/>
  <c r="J15" i="1" s="1"/>
  <c r="I14" i="1"/>
  <c r="H14" i="1"/>
  <c r="I13" i="1"/>
  <c r="H13" i="1"/>
  <c r="J13" i="1" s="1"/>
  <c r="I12" i="1"/>
  <c r="H12" i="1"/>
  <c r="J20" i="1" l="1"/>
  <c r="J14" i="1"/>
  <c r="J19" i="1"/>
  <c r="J16" i="1"/>
  <c r="J24" i="1"/>
  <c r="J12" i="1"/>
  <c r="J22" i="1"/>
  <c r="J23" i="1"/>
</calcChain>
</file>

<file path=xl/sharedStrings.xml><?xml version="1.0" encoding="utf-8"?>
<sst xmlns="http://schemas.openxmlformats.org/spreadsheetml/2006/main" count="158" uniqueCount="102">
  <si>
    <t>S.N.</t>
  </si>
  <si>
    <t>Adı Soyadı</t>
  </si>
  <si>
    <t>Okuduğu Bölüm</t>
  </si>
  <si>
    <t>Okumakta Olduğu Sınıf</t>
  </si>
  <si>
    <t>Genel Not Ortalamasının %50’si</t>
  </si>
  <si>
    <t>Genel Not Ortalaması
(100'lük)</t>
  </si>
  <si>
    <t>Sonuç</t>
  </si>
  <si>
    <t>ÖSYS Puanının 
%50’si</t>
  </si>
  <si>
    <t>Yerleşmeye 
Esas Puanı</t>
  </si>
  <si>
    <t>ÖSYS 
Puanı</t>
  </si>
  <si>
    <t>Yerleşmeye hak kazandı</t>
  </si>
  <si>
    <t>T.C KİMLİK NO</t>
  </si>
  <si>
    <r>
      <t xml:space="preserve">SİİRT ÜNİVERSİTESİ SAĞLIK HİZMETLERİ MESLEK YÜKSEKOKULU  </t>
    </r>
    <r>
      <rPr>
        <b/>
        <sz val="11"/>
        <color rgb="FFFF0000"/>
        <rFont val="Calibri"/>
        <family val="2"/>
        <charset val="162"/>
        <scheme val="minor"/>
      </rPr>
      <t>KURUMLAR ARASI YATAY GEÇİŞ BAŞVURULARI DEĞERLENDİRME TABLOSU</t>
    </r>
  </si>
  <si>
    <t>Tıbbi Görüntüleme Teknikleri</t>
  </si>
  <si>
    <t>Tıbbi Laboratuvar Teknikleri Pr.</t>
  </si>
  <si>
    <t>Yerleşmeye hak kazandı.( Yüzde 10'luk diliminde olduğuna dair belge sunulması koşuluyla)</t>
  </si>
  <si>
    <t>YEDEK</t>
  </si>
  <si>
    <t>Tıbbi Laboratuvar Teknikleri Pr.(İ.Ö)</t>
  </si>
  <si>
    <t>Tıbbi Laboratuvar Teknikleri Pr. (İ.Ö)</t>
  </si>
  <si>
    <t>DİYALİZ</t>
  </si>
  <si>
    <t>Yerleşmeye hak kazandı (Disiplin cezası almadığına dair belgeyi kayıt esnasında getirmek şartıyla)</t>
  </si>
  <si>
    <t>TIBBİ DOK. VE SEK.</t>
  </si>
  <si>
    <t>Tıbbi Dokümantasyon ve Sekreterlik</t>
  </si>
  <si>
    <t>2.7/69.66</t>
  </si>
  <si>
    <t>Tıbbi Laboratuvar Teknikleri</t>
  </si>
  <si>
    <t>2.48/64.53</t>
  </si>
  <si>
    <t>İLK VE ACİL YARDIM</t>
  </si>
  <si>
    <t>Kumri Erçik</t>
  </si>
  <si>
    <t>YAŞLI BAKIMI</t>
  </si>
  <si>
    <t>ELENDİ ( Farklı Program)</t>
  </si>
  <si>
    <t>İlk ve Acil Yardım - İ.Ö</t>
  </si>
  <si>
    <t>19*******84</t>
  </si>
  <si>
    <t>31*******92</t>
  </si>
  <si>
    <t>25*******16</t>
  </si>
  <si>
    <t>46*******96</t>
  </si>
  <si>
    <t>50*******48</t>
  </si>
  <si>
    <t>62*******26</t>
  </si>
  <si>
    <t>21*******88</t>
  </si>
  <si>
    <t>44********38</t>
  </si>
  <si>
    <t>20********68</t>
  </si>
  <si>
    <t>51********84</t>
  </si>
  <si>
    <t>41********52</t>
  </si>
  <si>
    <t>12********40</t>
  </si>
  <si>
    <t>16********28</t>
  </si>
  <si>
    <t>31*******42</t>
  </si>
  <si>
    <t>44*******38</t>
  </si>
  <si>
    <t>20*******68</t>
  </si>
  <si>
    <t>31********42</t>
  </si>
  <si>
    <t>10********14</t>
  </si>
  <si>
    <t>35********46</t>
  </si>
  <si>
    <t>26********46</t>
  </si>
  <si>
    <t>44********26</t>
  </si>
  <si>
    <t>26********80</t>
  </si>
  <si>
    <t>11********52</t>
  </si>
  <si>
    <t>107*******34</t>
  </si>
  <si>
    <t>17********02</t>
  </si>
  <si>
    <t>41********68</t>
  </si>
  <si>
    <t>64********56</t>
  </si>
  <si>
    <t>36********40</t>
  </si>
  <si>
    <t>28********12</t>
  </si>
  <si>
    <t>56********18</t>
  </si>
  <si>
    <t>23********68</t>
  </si>
  <si>
    <t>40********44</t>
  </si>
  <si>
    <t>11********28</t>
  </si>
  <si>
    <t>37********30</t>
  </si>
  <si>
    <t>34********24</t>
  </si>
  <si>
    <t>Ka*ir İp*k</t>
  </si>
  <si>
    <t>yu*uf su*ar</t>
  </si>
  <si>
    <t>Be*at To*rak</t>
  </si>
  <si>
    <t>Ay*ur C*n</t>
  </si>
  <si>
    <t>Yu*uf Su*ar</t>
  </si>
  <si>
    <t>Biş*nk Öz**mir</t>
  </si>
  <si>
    <t>Gü**üm Ak**ak</t>
  </si>
  <si>
    <t>Na*in Sö***cu</t>
  </si>
  <si>
    <t>Ze*ra Ba**an</t>
  </si>
  <si>
    <t>E*if Yus***ğlu</t>
  </si>
  <si>
    <t>Şa**be Se*t</t>
  </si>
  <si>
    <t>Fa*ma Yı**az</t>
  </si>
  <si>
    <t>Os*an Ka*a</t>
  </si>
  <si>
    <t>M. Şe*if Ba*tar</t>
  </si>
  <si>
    <t>M.Re*it Bi**öl</t>
  </si>
  <si>
    <t>Ze*ra Ba*kan</t>
  </si>
  <si>
    <t>E**f  Yus**oğlu</t>
  </si>
  <si>
    <t>M. Re*it Bi*göl</t>
  </si>
  <si>
    <t>Su**an Tu*ç</t>
  </si>
  <si>
    <t>A*şe Ça*ar</t>
  </si>
  <si>
    <t>Mu**mer Ka**taş</t>
  </si>
  <si>
    <t>Yı**ız Bi**ik</t>
  </si>
  <si>
    <t>BU**A NE*GİZ</t>
  </si>
  <si>
    <t>AL**NA BAY**NGİZ</t>
  </si>
  <si>
    <t>C*N A*İ HE**ÜL</t>
  </si>
  <si>
    <t>Ha*ip Dü*dar</t>
  </si>
  <si>
    <t>Mu*at Pa*a</t>
  </si>
  <si>
    <t>Na**n Ö*er</t>
  </si>
  <si>
    <t>Fa*ma Sö**ez</t>
  </si>
  <si>
    <t>İr*m A*aç</t>
  </si>
  <si>
    <t>Se**nur Yur***ver</t>
  </si>
  <si>
    <t>K. Be*da Ko**ncu</t>
  </si>
  <si>
    <t>El*an Ka**çöl</t>
  </si>
  <si>
    <t>Aye***lah ÇE*İK</t>
  </si>
  <si>
    <t>Me*met G*L</t>
  </si>
  <si>
    <t>Not ortalaması yetersiz olduğu için elendi.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</si>
</sst>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162"/>
    </font>
    <font>
      <sz val="5"/>
      <name val="Times New Roman"/>
      <family val="1"/>
      <charset val="162"/>
    </font>
    <font>
      <sz val="7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Calibri"/>
      <family val="2"/>
      <charset val="162"/>
      <scheme val="minor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4" fillId="2" borderId="1" applyNumberFormat="0" applyAlignment="0" applyProtection="0"/>
  </cellStyleXfs>
  <cellXfs count="61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4" fillId="3" borderId="1" xfId="1" applyFill="1" applyAlignment="1">
      <alignment horizontal="center" vertical="center"/>
    </xf>
    <xf numFmtId="0" fontId="5" fillId="3" borderId="1" xfId="1" applyFont="1" applyFill="1" applyAlignment="1">
      <alignment horizontal="center" vertical="center"/>
    </xf>
    <xf numFmtId="0" fontId="5" fillId="3" borderId="1" xfId="1" applyFont="1" applyFill="1" applyAlignment="1">
      <alignment horizontal="center" vertical="center" wrapText="1"/>
    </xf>
    <xf numFmtId="0" fontId="6" fillId="3" borderId="1" xfId="1" applyFont="1" applyFill="1"/>
    <xf numFmtId="0" fontId="7" fillId="3" borderId="1" xfId="1" applyFont="1" applyFill="1" applyAlignment="1">
      <alignment horizontal="center" vertical="center"/>
    </xf>
    <xf numFmtId="0" fontId="7" fillId="3" borderId="1" xfId="1" applyFont="1" applyFill="1" applyAlignment="1">
      <alignment horizontal="left" vertical="center"/>
    </xf>
    <xf numFmtId="0" fontId="7" fillId="3" borderId="1" xfId="1" applyFont="1" applyFill="1" applyAlignment="1">
      <alignment horizontal="left"/>
    </xf>
    <xf numFmtId="0" fontId="7" fillId="3" borderId="1" xfId="1" applyFont="1" applyFill="1" applyAlignment="1">
      <alignment horizontal="left" wrapText="1"/>
    </xf>
    <xf numFmtId="0" fontId="7" fillId="3" borderId="1" xfId="1" applyFont="1" applyFill="1" applyAlignment="1">
      <alignment horizontal="center" vertical="center" wrapText="1"/>
    </xf>
    <xf numFmtId="0" fontId="7" fillId="3" borderId="1" xfId="1" applyFont="1" applyFill="1" applyAlignment="1">
      <alignment horizontal="center"/>
    </xf>
    <xf numFmtId="0" fontId="7" fillId="3" borderId="1" xfId="1" applyFont="1" applyFill="1" applyAlignment="1" applyProtection="1">
      <alignment horizontal="left" vertical="center" wrapText="1"/>
      <protection hidden="1"/>
    </xf>
    <xf numFmtId="164" fontId="7" fillId="3" borderId="1" xfId="1" applyNumberFormat="1" applyFont="1" applyFill="1" applyAlignment="1" applyProtection="1">
      <alignment horizontal="left" vertical="center" wrapText="1"/>
      <protection hidden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3" borderId="1" xfId="1" applyFont="1" applyFill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left"/>
    </xf>
    <xf numFmtId="0" fontId="7" fillId="3" borderId="2" xfId="1" applyFont="1" applyFill="1" applyBorder="1" applyAlignment="1">
      <alignment horizontal="left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/>
    </xf>
    <xf numFmtId="0" fontId="7" fillId="3" borderId="2" xfId="1" applyFont="1" applyFill="1" applyBorder="1" applyAlignment="1" applyProtection="1">
      <alignment horizontal="left" vertical="center" wrapText="1"/>
      <protection hidden="1"/>
    </xf>
    <xf numFmtId="164" fontId="7" fillId="3" borderId="2" xfId="1" applyNumberFormat="1" applyFont="1" applyFill="1" applyBorder="1" applyAlignment="1" applyProtection="1">
      <alignment horizontal="left" vertical="center" wrapText="1"/>
      <protection hidden="1"/>
    </xf>
    <xf numFmtId="0" fontId="7" fillId="3" borderId="9" xfId="1" applyFont="1" applyFill="1" applyBorder="1" applyAlignment="1">
      <alignment horizontal="left" vertical="center"/>
    </xf>
    <xf numFmtId="0" fontId="7" fillId="3" borderId="9" xfId="1" applyFont="1" applyFill="1" applyBorder="1" applyAlignment="1">
      <alignment horizontal="left"/>
    </xf>
    <xf numFmtId="0" fontId="7" fillId="3" borderId="9" xfId="1" applyFont="1" applyFill="1" applyBorder="1" applyAlignment="1">
      <alignment horizontal="left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/>
    </xf>
    <xf numFmtId="0" fontId="7" fillId="3" borderId="9" xfId="1" applyFont="1" applyFill="1" applyBorder="1" applyAlignment="1" applyProtection="1">
      <alignment horizontal="left" vertical="center" wrapText="1"/>
      <protection hidden="1"/>
    </xf>
    <xf numFmtId="164" fontId="7" fillId="3" borderId="9" xfId="1" applyNumberFormat="1" applyFont="1" applyFill="1" applyBorder="1" applyAlignment="1" applyProtection="1">
      <alignment horizontal="left" vertical="center" wrapText="1"/>
      <protection hidden="1"/>
    </xf>
    <xf numFmtId="0" fontId="7" fillId="3" borderId="1" xfId="1" applyFont="1" applyFill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10" fillId="3" borderId="1" xfId="1" applyFont="1" applyFill="1" applyBorder="1" applyAlignment="1">
      <alignment horizontal="left" wrapText="1"/>
    </xf>
    <xf numFmtId="0" fontId="10" fillId="3" borderId="1" xfId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/>
    </xf>
    <xf numFmtId="0" fontId="10" fillId="3" borderId="1" xfId="1" applyFont="1" applyFill="1" applyBorder="1" applyAlignment="1">
      <alignment horizontal="left"/>
    </xf>
    <xf numFmtId="0" fontId="10" fillId="3" borderId="1" xfId="1" applyFont="1" applyFill="1" applyBorder="1" applyAlignment="1" applyProtection="1">
      <alignment horizontal="left" vertical="center" wrapText="1"/>
      <protection hidden="1"/>
    </xf>
    <xf numFmtId="164" fontId="10" fillId="3" borderId="1" xfId="1" applyNumberFormat="1" applyFont="1" applyFill="1" applyBorder="1" applyAlignment="1" applyProtection="1">
      <alignment horizontal="left" vertical="center" wrapText="1"/>
      <protection hidden="1"/>
    </xf>
    <xf numFmtId="0" fontId="10" fillId="3" borderId="1" xfId="1" applyFont="1" applyFill="1" applyBorder="1" applyAlignment="1">
      <alignment horizontal="center"/>
    </xf>
    <xf numFmtId="0" fontId="6" fillId="3" borderId="1" xfId="1" applyFont="1" applyFill="1" applyAlignment="1">
      <alignment horizontal="left"/>
    </xf>
    <xf numFmtId="0" fontId="7" fillId="3" borderId="0" xfId="1" applyFont="1" applyFill="1" applyBorder="1" applyAlignment="1">
      <alignment horizontal="left" vertical="center"/>
    </xf>
    <xf numFmtId="0" fontId="7" fillId="3" borderId="0" xfId="1" applyFont="1" applyFill="1" applyBorder="1" applyAlignment="1">
      <alignment horizontal="left"/>
    </xf>
    <xf numFmtId="0" fontId="11" fillId="3" borderId="1" xfId="1" applyFont="1" applyFill="1" applyAlignment="1">
      <alignment horizontal="left"/>
    </xf>
    <xf numFmtId="0" fontId="12" fillId="3" borderId="1" xfId="1" applyFont="1" applyFill="1" applyBorder="1" applyAlignment="1">
      <alignment horizontal="left"/>
    </xf>
    <xf numFmtId="0" fontId="5" fillId="3" borderId="1" xfId="1" applyFont="1" applyFill="1" applyAlignment="1">
      <alignment horizontal="left"/>
    </xf>
    <xf numFmtId="0" fontId="6" fillId="3" borderId="2" xfId="1" applyFont="1" applyFill="1" applyBorder="1" applyAlignment="1">
      <alignment horizontal="left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4" fillId="3" borderId="1" xfId="1" applyFill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</cellXfs>
  <cellStyles count="2">
    <cellStyle name="Çıkış" xfId="1" builtinId="21"/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topLeftCell="A40" workbookViewId="0">
      <selection activeCell="H66" sqref="H66"/>
    </sheetView>
  </sheetViews>
  <sheetFormatPr defaultRowHeight="15" x14ac:dyDescent="0.25"/>
  <cols>
    <col min="1" max="1" width="4.85546875" style="1" bestFit="1" customWidth="1"/>
    <col min="2" max="2" width="17.7109375" style="1" customWidth="1"/>
    <col min="3" max="3" width="20" style="1" customWidth="1"/>
    <col min="4" max="4" width="27.140625" style="1" customWidth="1"/>
    <col min="5" max="5" width="12" style="1" customWidth="1"/>
    <col min="6" max="6" width="13.28515625" style="1" customWidth="1"/>
    <col min="7" max="7" width="11.140625" style="1" bestFit="1" customWidth="1"/>
    <col min="8" max="8" width="13" style="1" customWidth="1"/>
    <col min="9" max="9" width="12.7109375" style="1" customWidth="1"/>
    <col min="10" max="10" width="10.85546875" style="1" customWidth="1"/>
    <col min="11" max="11" width="90.140625" style="1" customWidth="1"/>
    <col min="12" max="16384" width="9.140625" style="1"/>
  </cols>
  <sheetData>
    <row r="1" spans="1:20" x14ac:dyDescent="0.25">
      <c r="A1" s="57" t="s">
        <v>12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20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20" ht="45" x14ac:dyDescent="0.25">
      <c r="A3" s="6" t="s">
        <v>0</v>
      </c>
      <c r="B3" s="7" t="s">
        <v>11</v>
      </c>
      <c r="C3" s="8" t="s">
        <v>1</v>
      </c>
      <c r="D3" s="8" t="s">
        <v>2</v>
      </c>
      <c r="E3" s="8" t="s">
        <v>3</v>
      </c>
      <c r="F3" s="8" t="s">
        <v>9</v>
      </c>
      <c r="G3" s="8" t="s">
        <v>5</v>
      </c>
      <c r="H3" s="8" t="s">
        <v>7</v>
      </c>
      <c r="I3" s="8" t="s">
        <v>4</v>
      </c>
      <c r="J3" s="8" t="s">
        <v>8</v>
      </c>
      <c r="K3" s="8" t="s">
        <v>6</v>
      </c>
    </row>
    <row r="4" spans="1:20" ht="30" x14ac:dyDescent="0.25">
      <c r="A4" s="10">
        <v>1</v>
      </c>
      <c r="B4" s="11" t="s">
        <v>31</v>
      </c>
      <c r="C4" s="11" t="s">
        <v>66</v>
      </c>
      <c r="D4" s="21" t="s">
        <v>13</v>
      </c>
      <c r="E4" s="14">
        <v>2</v>
      </c>
      <c r="F4" s="15">
        <v>278.05</v>
      </c>
      <c r="G4" s="12">
        <v>62.4</v>
      </c>
      <c r="H4" s="16">
        <v>139</v>
      </c>
      <c r="I4" s="16">
        <v>31.2</v>
      </c>
      <c r="J4" s="17">
        <v>170.2</v>
      </c>
      <c r="K4" s="12" t="s">
        <v>10</v>
      </c>
    </row>
    <row r="5" spans="1:20" ht="30" x14ac:dyDescent="0.25">
      <c r="A5" s="10">
        <v>2</v>
      </c>
      <c r="B5" s="11" t="s">
        <v>32</v>
      </c>
      <c r="C5" s="12" t="s">
        <v>67</v>
      </c>
      <c r="D5" s="21" t="s">
        <v>13</v>
      </c>
      <c r="E5" s="14">
        <v>2</v>
      </c>
      <c r="F5" s="15">
        <v>210.34440000000001</v>
      </c>
      <c r="G5" s="12">
        <v>71.53</v>
      </c>
      <c r="H5" s="16">
        <v>105.1</v>
      </c>
      <c r="I5" s="16">
        <v>35.200000000000003</v>
      </c>
      <c r="J5" s="17">
        <v>140.30000000000001</v>
      </c>
      <c r="K5" s="12" t="s">
        <v>10</v>
      </c>
    </row>
    <row r="6" spans="1:20" ht="21" customHeight="1" x14ac:dyDescent="0.25">
      <c r="A6" s="10">
        <v>3</v>
      </c>
      <c r="B6" s="11" t="s">
        <v>33</v>
      </c>
      <c r="C6" s="12" t="s">
        <v>68</v>
      </c>
      <c r="D6" s="21" t="s">
        <v>13</v>
      </c>
      <c r="E6" s="14">
        <v>2</v>
      </c>
      <c r="F6" s="15">
        <v>268.12</v>
      </c>
      <c r="G6" s="12">
        <v>62.9</v>
      </c>
      <c r="H6" s="16">
        <v>134.06</v>
      </c>
      <c r="I6" s="16">
        <v>31.45</v>
      </c>
      <c r="J6" s="17">
        <v>165.51</v>
      </c>
      <c r="K6" s="12" t="s">
        <v>10</v>
      </c>
      <c r="L6" s="5"/>
      <c r="M6" s="4"/>
      <c r="N6" s="4"/>
      <c r="O6" s="4"/>
      <c r="P6" s="4"/>
      <c r="Q6" s="4"/>
      <c r="R6" s="4"/>
      <c r="S6" s="4"/>
      <c r="T6" s="4"/>
    </row>
    <row r="7" spans="1:20" ht="21" customHeight="1" x14ac:dyDescent="0.25">
      <c r="A7" s="54"/>
      <c r="B7" s="55"/>
      <c r="C7" s="55"/>
      <c r="D7" s="55"/>
      <c r="E7" s="55"/>
      <c r="F7" s="55"/>
      <c r="G7" s="55"/>
      <c r="H7" s="55"/>
      <c r="I7" s="55"/>
      <c r="J7" s="55"/>
      <c r="K7" s="56"/>
      <c r="L7" s="5"/>
      <c r="M7" s="4"/>
      <c r="N7" s="4"/>
      <c r="O7" s="4"/>
      <c r="P7" s="4"/>
      <c r="Q7" s="4"/>
      <c r="R7" s="4"/>
      <c r="S7" s="4"/>
      <c r="T7" s="4"/>
    </row>
    <row r="8" spans="1:20" ht="21" customHeight="1" x14ac:dyDescent="0.25">
      <c r="A8" s="10">
        <v>1</v>
      </c>
      <c r="B8" s="11" t="s">
        <v>34</v>
      </c>
      <c r="C8" s="11" t="s">
        <v>69</v>
      </c>
      <c r="D8" s="21" t="s">
        <v>13</v>
      </c>
      <c r="E8" s="14">
        <v>2</v>
      </c>
      <c r="F8" s="15">
        <v>241.84289999999999</v>
      </c>
      <c r="G8" s="12">
        <v>72</v>
      </c>
      <c r="H8" s="16">
        <v>120.9</v>
      </c>
      <c r="I8" s="16">
        <v>36</v>
      </c>
      <c r="J8" s="17">
        <v>156.9</v>
      </c>
      <c r="K8" s="12" t="s">
        <v>10</v>
      </c>
      <c r="L8" s="5"/>
      <c r="M8" s="4"/>
      <c r="N8" s="4"/>
      <c r="O8" s="4"/>
      <c r="P8" s="4"/>
      <c r="Q8" s="4"/>
      <c r="R8" s="4"/>
      <c r="S8" s="4"/>
      <c r="T8" s="4"/>
    </row>
    <row r="9" spans="1:20" ht="21" customHeight="1" x14ac:dyDescent="0.25">
      <c r="A9" s="10">
        <v>2</v>
      </c>
      <c r="B9" s="11" t="s">
        <v>32</v>
      </c>
      <c r="C9" s="12" t="s">
        <v>70</v>
      </c>
      <c r="D9" s="21" t="s">
        <v>13</v>
      </c>
      <c r="E9" s="14">
        <v>2</v>
      </c>
      <c r="F9" s="15">
        <v>210.34440000000001</v>
      </c>
      <c r="G9" s="12">
        <v>71.53</v>
      </c>
      <c r="H9" s="16">
        <v>105.1</v>
      </c>
      <c r="I9" s="16">
        <v>35.200000000000003</v>
      </c>
      <c r="J9" s="17">
        <v>140.30000000000001</v>
      </c>
      <c r="K9" s="12" t="s">
        <v>10</v>
      </c>
      <c r="L9" s="5"/>
      <c r="M9" s="4"/>
      <c r="N9" s="4"/>
      <c r="O9" s="4"/>
      <c r="P9" s="4"/>
      <c r="Q9" s="4"/>
      <c r="R9" s="4"/>
      <c r="S9" s="4"/>
      <c r="T9" s="4"/>
    </row>
    <row r="10" spans="1:20" ht="21" customHeight="1" x14ac:dyDescent="0.25">
      <c r="A10" s="10">
        <v>3</v>
      </c>
      <c r="B10" s="11" t="s">
        <v>35</v>
      </c>
      <c r="C10" s="12" t="s">
        <v>71</v>
      </c>
      <c r="D10" s="21" t="s">
        <v>13</v>
      </c>
      <c r="E10" s="14">
        <v>2</v>
      </c>
      <c r="F10" s="15">
        <v>181.63</v>
      </c>
      <c r="G10" s="47">
        <v>56.13</v>
      </c>
      <c r="H10" s="16">
        <v>90.05</v>
      </c>
      <c r="I10" s="16">
        <v>28.05</v>
      </c>
      <c r="J10" s="17">
        <v>118.1</v>
      </c>
      <c r="K10" s="47" t="s">
        <v>101</v>
      </c>
      <c r="L10" s="5"/>
      <c r="M10" s="4"/>
      <c r="N10" s="4"/>
      <c r="O10" s="4"/>
      <c r="P10" s="4"/>
      <c r="Q10" s="4"/>
      <c r="R10" s="4"/>
      <c r="S10" s="4"/>
      <c r="T10" s="4"/>
    </row>
    <row r="11" spans="1:20" x14ac:dyDescent="0.2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6"/>
    </row>
    <row r="12" spans="1:20" ht="30" x14ac:dyDescent="0.25">
      <c r="A12" s="10">
        <v>1</v>
      </c>
      <c r="B12" s="11" t="s">
        <v>36</v>
      </c>
      <c r="C12" s="12" t="s">
        <v>72</v>
      </c>
      <c r="D12" s="13" t="s">
        <v>14</v>
      </c>
      <c r="E12" s="14">
        <v>2</v>
      </c>
      <c r="F12" s="15">
        <v>261.78625</v>
      </c>
      <c r="G12" s="12">
        <v>79.930000000000007</v>
      </c>
      <c r="H12" s="16">
        <f t="shared" ref="H12:I20" si="0">F12*50/100</f>
        <v>130.893125</v>
      </c>
      <c r="I12" s="16">
        <f t="shared" si="0"/>
        <v>39.965000000000003</v>
      </c>
      <c r="J12" s="17">
        <f t="shared" ref="J12:J20" si="1">SUM(H12+I12)</f>
        <v>170.858125</v>
      </c>
      <c r="K12" s="12" t="s">
        <v>10</v>
      </c>
    </row>
    <row r="13" spans="1:20" ht="30" x14ac:dyDescent="0.25">
      <c r="A13" s="10">
        <v>2</v>
      </c>
      <c r="B13" s="18" t="s">
        <v>37</v>
      </c>
      <c r="C13" s="19" t="s">
        <v>73</v>
      </c>
      <c r="D13" s="13" t="s">
        <v>14</v>
      </c>
      <c r="E13" s="14">
        <v>2</v>
      </c>
      <c r="F13" s="15">
        <v>257.46992999999998</v>
      </c>
      <c r="G13" s="12">
        <v>79.23</v>
      </c>
      <c r="H13" s="16">
        <f t="shared" si="0"/>
        <v>128.73496499999999</v>
      </c>
      <c r="I13" s="16">
        <f t="shared" si="0"/>
        <v>39.615000000000002</v>
      </c>
      <c r="J13" s="17">
        <f t="shared" si="1"/>
        <v>168.349965</v>
      </c>
      <c r="K13" s="12" t="s">
        <v>10</v>
      </c>
    </row>
    <row r="14" spans="1:20" ht="30" x14ac:dyDescent="0.25">
      <c r="A14" s="10">
        <v>3</v>
      </c>
      <c r="B14" s="11" t="s">
        <v>38</v>
      </c>
      <c r="C14" s="12" t="s">
        <v>74</v>
      </c>
      <c r="D14" s="13" t="s">
        <v>14</v>
      </c>
      <c r="E14" s="14">
        <v>2</v>
      </c>
      <c r="F14" s="15">
        <v>255.11454000000001</v>
      </c>
      <c r="G14" s="12">
        <v>78.87</v>
      </c>
      <c r="H14" s="16">
        <f t="shared" si="0"/>
        <v>127.55727</v>
      </c>
      <c r="I14" s="16">
        <f t="shared" si="0"/>
        <v>39.435000000000002</v>
      </c>
      <c r="J14" s="17">
        <f t="shared" si="1"/>
        <v>166.99227000000002</v>
      </c>
      <c r="K14" s="52" t="s">
        <v>15</v>
      </c>
    </row>
    <row r="15" spans="1:20" ht="30" x14ac:dyDescent="0.25">
      <c r="A15" s="10">
        <v>4</v>
      </c>
      <c r="B15" s="11" t="s">
        <v>39</v>
      </c>
      <c r="C15" s="12" t="s">
        <v>75</v>
      </c>
      <c r="D15" s="13" t="s">
        <v>14</v>
      </c>
      <c r="E15" s="14">
        <v>2</v>
      </c>
      <c r="F15" s="15">
        <v>273.02697000000001</v>
      </c>
      <c r="G15" s="12">
        <v>60.72</v>
      </c>
      <c r="H15" s="16">
        <f t="shared" si="0"/>
        <v>136.513485</v>
      </c>
      <c r="I15" s="16">
        <f t="shared" si="0"/>
        <v>30.36</v>
      </c>
      <c r="J15" s="17">
        <f t="shared" si="1"/>
        <v>166.87348500000002</v>
      </c>
      <c r="K15" s="12" t="s">
        <v>10</v>
      </c>
    </row>
    <row r="16" spans="1:20" ht="30" x14ac:dyDescent="0.25">
      <c r="A16" s="10">
        <v>5</v>
      </c>
      <c r="B16" s="20" t="s">
        <v>40</v>
      </c>
      <c r="C16" s="19" t="s">
        <v>76</v>
      </c>
      <c r="D16" s="13" t="s">
        <v>14</v>
      </c>
      <c r="E16" s="14">
        <v>2</v>
      </c>
      <c r="F16" s="14">
        <v>259.48820999999998</v>
      </c>
      <c r="G16" s="21">
        <v>70.06</v>
      </c>
      <c r="H16" s="16">
        <f t="shared" si="0"/>
        <v>129.74410499999999</v>
      </c>
      <c r="I16" s="16">
        <f t="shared" si="0"/>
        <v>35.03</v>
      </c>
      <c r="J16" s="17">
        <f t="shared" si="1"/>
        <v>164.77410499999999</v>
      </c>
      <c r="K16" s="12" t="s">
        <v>10</v>
      </c>
    </row>
    <row r="17" spans="1:11" ht="30" x14ac:dyDescent="0.25">
      <c r="A17" s="10">
        <v>6</v>
      </c>
      <c r="B17" s="22" t="s">
        <v>41</v>
      </c>
      <c r="C17" s="23" t="s">
        <v>77</v>
      </c>
      <c r="D17" s="13" t="s">
        <v>14</v>
      </c>
      <c r="E17" s="14">
        <v>2</v>
      </c>
      <c r="F17" s="15">
        <v>249.57945000000001</v>
      </c>
      <c r="G17" s="12">
        <v>70.13</v>
      </c>
      <c r="H17" s="16">
        <f t="shared" si="0"/>
        <v>124.789725</v>
      </c>
      <c r="I17" s="16">
        <f t="shared" si="0"/>
        <v>35.064999999999998</v>
      </c>
      <c r="J17" s="17">
        <f t="shared" si="1"/>
        <v>159.854725</v>
      </c>
      <c r="K17" s="47" t="s">
        <v>16</v>
      </c>
    </row>
    <row r="18" spans="1:11" ht="30" x14ac:dyDescent="0.25">
      <c r="A18" s="10">
        <v>7</v>
      </c>
      <c r="B18" s="48" t="s">
        <v>42</v>
      </c>
      <c r="C18" s="49" t="s">
        <v>78</v>
      </c>
      <c r="D18" s="13" t="s">
        <v>14</v>
      </c>
      <c r="E18" s="14">
        <v>2</v>
      </c>
      <c r="F18" s="15">
        <v>214.03548000000001</v>
      </c>
      <c r="G18" s="12">
        <v>72.23</v>
      </c>
      <c r="H18" s="16">
        <v>107.01774000000002</v>
      </c>
      <c r="I18" s="16">
        <v>36.115000000000002</v>
      </c>
      <c r="J18" s="17">
        <v>143.13274000000001</v>
      </c>
      <c r="K18" s="47" t="s">
        <v>16</v>
      </c>
    </row>
    <row r="19" spans="1:11" ht="30" x14ac:dyDescent="0.25">
      <c r="A19" s="10">
        <v>8</v>
      </c>
      <c r="B19" s="11" t="s">
        <v>43</v>
      </c>
      <c r="C19" s="12" t="s">
        <v>79</v>
      </c>
      <c r="D19" s="13" t="s">
        <v>14</v>
      </c>
      <c r="E19" s="14">
        <v>2</v>
      </c>
      <c r="F19" s="15">
        <v>251.0933</v>
      </c>
      <c r="G19" s="47">
        <v>54.03</v>
      </c>
      <c r="H19" s="16">
        <f t="shared" si="0"/>
        <v>125.54665000000001</v>
      </c>
      <c r="I19" s="16">
        <f t="shared" si="0"/>
        <v>27.015000000000001</v>
      </c>
      <c r="J19" s="17">
        <f t="shared" si="1"/>
        <v>152.56165000000001</v>
      </c>
      <c r="K19" s="50" t="s">
        <v>101</v>
      </c>
    </row>
    <row r="20" spans="1:11" ht="30" x14ac:dyDescent="0.25">
      <c r="A20" s="10">
        <v>9</v>
      </c>
      <c r="B20" s="22" t="s">
        <v>44</v>
      </c>
      <c r="C20" s="23" t="s">
        <v>80</v>
      </c>
      <c r="D20" s="24" t="s">
        <v>14</v>
      </c>
      <c r="E20" s="25">
        <v>2</v>
      </c>
      <c r="F20" s="26">
        <v>202.34943000000001</v>
      </c>
      <c r="G20" s="53">
        <v>43.53</v>
      </c>
      <c r="H20" s="27">
        <f t="shared" si="0"/>
        <v>101.17471500000002</v>
      </c>
      <c r="I20" s="27">
        <f t="shared" si="0"/>
        <v>21.765000000000001</v>
      </c>
      <c r="J20" s="28">
        <f t="shared" si="1"/>
        <v>122.93971500000002</v>
      </c>
      <c r="K20" s="50" t="s">
        <v>101</v>
      </c>
    </row>
    <row r="21" spans="1:11" x14ac:dyDescent="0.2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60"/>
    </row>
    <row r="22" spans="1:11" ht="30" x14ac:dyDescent="0.25">
      <c r="A22" s="10">
        <v>1</v>
      </c>
      <c r="B22" s="22" t="s">
        <v>45</v>
      </c>
      <c r="C22" s="23" t="s">
        <v>81</v>
      </c>
      <c r="D22" s="24" t="s">
        <v>17</v>
      </c>
      <c r="E22" s="25">
        <v>2</v>
      </c>
      <c r="F22" s="26">
        <v>255.11454000000001</v>
      </c>
      <c r="G22" s="23">
        <v>78.87</v>
      </c>
      <c r="H22" s="27">
        <f t="shared" ref="H22:I24" si="2">F22*50/100</f>
        <v>127.55727</v>
      </c>
      <c r="I22" s="27">
        <f t="shared" si="2"/>
        <v>39.435000000000002</v>
      </c>
      <c r="J22" s="28">
        <f t="shared" ref="J22:J24" si="3">SUM(H22+I22)</f>
        <v>166.99227000000002</v>
      </c>
      <c r="K22" s="12" t="s">
        <v>10</v>
      </c>
    </row>
    <row r="23" spans="1:11" ht="30" x14ac:dyDescent="0.25">
      <c r="A23" s="10">
        <v>2</v>
      </c>
      <c r="B23" s="29" t="s">
        <v>46</v>
      </c>
      <c r="C23" s="30" t="s">
        <v>82</v>
      </c>
      <c r="D23" s="31" t="s">
        <v>18</v>
      </c>
      <c r="E23" s="32">
        <v>2</v>
      </c>
      <c r="F23" s="33">
        <v>273.02697000000001</v>
      </c>
      <c r="G23" s="30">
        <v>60.72</v>
      </c>
      <c r="H23" s="34">
        <f t="shared" si="2"/>
        <v>136.513485</v>
      </c>
      <c r="I23" s="34">
        <f t="shared" si="2"/>
        <v>30.36</v>
      </c>
      <c r="J23" s="35">
        <f t="shared" si="3"/>
        <v>166.87348500000002</v>
      </c>
      <c r="K23" s="12" t="s">
        <v>10</v>
      </c>
    </row>
    <row r="24" spans="1:11" ht="30" x14ac:dyDescent="0.25">
      <c r="A24" s="10">
        <v>3</v>
      </c>
      <c r="B24" s="11" t="s">
        <v>47</v>
      </c>
      <c r="C24" s="12" t="s">
        <v>83</v>
      </c>
      <c r="D24" s="13" t="s">
        <v>17</v>
      </c>
      <c r="E24" s="14">
        <v>2</v>
      </c>
      <c r="F24" s="15">
        <v>202.34943000000001</v>
      </c>
      <c r="G24" s="12">
        <v>43.53</v>
      </c>
      <c r="H24" s="16">
        <f t="shared" si="2"/>
        <v>101.17471500000002</v>
      </c>
      <c r="I24" s="16">
        <f t="shared" si="2"/>
        <v>21.765000000000001</v>
      </c>
      <c r="J24" s="17">
        <f t="shared" si="3"/>
        <v>122.93971500000002</v>
      </c>
      <c r="K24" s="50" t="s">
        <v>101</v>
      </c>
    </row>
    <row r="25" spans="1:11" x14ac:dyDescent="0.2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6"/>
    </row>
    <row r="26" spans="1:11" x14ac:dyDescent="0.25">
      <c r="A26" s="10">
        <v>1</v>
      </c>
      <c r="B26" s="11" t="s">
        <v>48</v>
      </c>
      <c r="C26" s="12" t="s">
        <v>84</v>
      </c>
      <c r="D26" s="13" t="s">
        <v>19</v>
      </c>
      <c r="E26" s="14"/>
      <c r="F26" s="15">
        <v>250.60169999999999</v>
      </c>
      <c r="G26" s="12">
        <v>77.83</v>
      </c>
      <c r="H26" s="16">
        <v>125.30085</v>
      </c>
      <c r="I26" s="16">
        <v>38.914999999999999</v>
      </c>
      <c r="J26" s="17">
        <v>164.21584999999999</v>
      </c>
      <c r="K26" s="12" t="s">
        <v>10</v>
      </c>
    </row>
    <row r="27" spans="1:11" x14ac:dyDescent="0.25">
      <c r="A27" s="10">
        <v>2</v>
      </c>
      <c r="B27" s="11" t="s">
        <v>49</v>
      </c>
      <c r="C27" s="12" t="s">
        <v>85</v>
      </c>
      <c r="D27" s="13" t="s">
        <v>19</v>
      </c>
      <c r="E27" s="14"/>
      <c r="F27" s="15">
        <v>248.75020000000001</v>
      </c>
      <c r="G27" s="12">
        <v>73.16</v>
      </c>
      <c r="H27" s="16">
        <v>124.3751</v>
      </c>
      <c r="I27" s="16">
        <v>36.58</v>
      </c>
      <c r="J27" s="17">
        <v>160.95509999999999</v>
      </c>
      <c r="K27" s="12" t="s">
        <v>10</v>
      </c>
    </row>
    <row r="28" spans="1:11" x14ac:dyDescent="0.25">
      <c r="A28" s="10">
        <v>3</v>
      </c>
      <c r="B28" s="11" t="s">
        <v>50</v>
      </c>
      <c r="C28" s="12" t="s">
        <v>86</v>
      </c>
      <c r="D28" s="13" t="s">
        <v>19</v>
      </c>
      <c r="E28" s="14"/>
      <c r="F28" s="15">
        <v>196.59</v>
      </c>
      <c r="G28" s="12">
        <v>70.36</v>
      </c>
      <c r="H28" s="16">
        <v>98.295000000000002</v>
      </c>
      <c r="I28" s="16">
        <v>35.18</v>
      </c>
      <c r="J28" s="17">
        <v>133.47499999999999</v>
      </c>
      <c r="K28" s="12" t="s">
        <v>10</v>
      </c>
    </row>
    <row r="29" spans="1:11" x14ac:dyDescent="0.25">
      <c r="A29" s="10">
        <v>4</v>
      </c>
      <c r="B29" s="11" t="s">
        <v>51</v>
      </c>
      <c r="C29" s="12" t="s">
        <v>87</v>
      </c>
      <c r="D29" s="13" t="s">
        <v>19</v>
      </c>
      <c r="E29" s="14"/>
      <c r="F29" s="15">
        <v>255.3586</v>
      </c>
      <c r="G29" s="12">
        <v>69.430000000000007</v>
      </c>
      <c r="H29" s="16">
        <v>127.6793</v>
      </c>
      <c r="I29" s="16">
        <v>34.715000000000003</v>
      </c>
      <c r="J29" s="17">
        <v>162.39429999999999</v>
      </c>
      <c r="K29" s="52" t="s">
        <v>20</v>
      </c>
    </row>
    <row r="30" spans="1:11" x14ac:dyDescent="0.25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6"/>
    </row>
    <row r="31" spans="1:11" hidden="1" x14ac:dyDescent="0.25">
      <c r="A31" s="10">
        <v>24</v>
      </c>
      <c r="B31" s="11"/>
      <c r="C31" s="12"/>
      <c r="D31" s="11"/>
      <c r="E31" s="14"/>
      <c r="F31" s="12"/>
      <c r="G31" s="12"/>
      <c r="H31" s="16"/>
      <c r="I31" s="16"/>
      <c r="J31" s="17"/>
      <c r="K31" s="36"/>
    </row>
    <row r="32" spans="1:11" hidden="1" x14ac:dyDescent="0.25">
      <c r="A32" s="10">
        <v>25</v>
      </c>
      <c r="B32" s="11"/>
      <c r="C32" s="12"/>
      <c r="D32" s="21"/>
      <c r="E32" s="14"/>
      <c r="F32" s="12"/>
      <c r="G32" s="12"/>
      <c r="H32" s="16"/>
      <c r="I32" s="16"/>
      <c r="J32" s="17"/>
      <c r="K32" s="36"/>
    </row>
    <row r="33" spans="1:12" hidden="1" x14ac:dyDescent="0.25">
      <c r="A33" s="10">
        <v>26</v>
      </c>
      <c r="B33" s="11"/>
      <c r="C33" s="12"/>
      <c r="D33" s="11"/>
      <c r="E33" s="14"/>
      <c r="F33" s="12"/>
      <c r="G33" s="12"/>
      <c r="H33" s="16"/>
      <c r="I33" s="16"/>
      <c r="J33" s="17"/>
      <c r="K33" s="36"/>
    </row>
    <row r="34" spans="1:12" hidden="1" x14ac:dyDescent="0.25">
      <c r="A34" s="10">
        <v>27</v>
      </c>
      <c r="B34" s="11"/>
      <c r="C34" s="12"/>
      <c r="D34" s="21"/>
      <c r="E34" s="14"/>
      <c r="F34" s="12"/>
      <c r="G34" s="12"/>
      <c r="H34" s="16"/>
      <c r="I34" s="16"/>
      <c r="J34" s="17"/>
      <c r="K34" s="36"/>
    </row>
    <row r="35" spans="1:12" hidden="1" x14ac:dyDescent="0.25">
      <c r="A35" s="10">
        <v>28</v>
      </c>
      <c r="B35" s="11"/>
      <c r="C35" s="12"/>
      <c r="D35" s="11"/>
      <c r="E35" s="14"/>
      <c r="F35" s="12"/>
      <c r="G35" s="12"/>
      <c r="H35" s="16"/>
      <c r="I35" s="16"/>
      <c r="J35" s="17"/>
      <c r="K35" s="36"/>
    </row>
    <row r="36" spans="1:12" hidden="1" x14ac:dyDescent="0.25">
      <c r="A36" s="10">
        <v>29</v>
      </c>
      <c r="B36" s="11"/>
      <c r="C36" s="12"/>
      <c r="D36" s="21"/>
      <c r="E36" s="14"/>
      <c r="F36" s="12"/>
      <c r="G36" s="12"/>
      <c r="H36" s="16"/>
      <c r="I36" s="16"/>
      <c r="J36" s="17"/>
      <c r="K36" s="36"/>
    </row>
    <row r="37" spans="1:12" ht="15" customHeight="1" x14ac:dyDescent="0.25">
      <c r="A37" s="10">
        <v>1</v>
      </c>
      <c r="B37" s="11" t="s">
        <v>52</v>
      </c>
      <c r="C37" s="12" t="s">
        <v>88</v>
      </c>
      <c r="D37" s="13" t="s">
        <v>21</v>
      </c>
      <c r="E37" s="14">
        <v>1</v>
      </c>
      <c r="F37" s="37">
        <v>249.82451</v>
      </c>
      <c r="G37" s="12">
        <v>66.33</v>
      </c>
      <c r="H37" s="16">
        <f>F37/2</f>
        <v>124.912255</v>
      </c>
      <c r="I37" s="16">
        <f>G37/2</f>
        <v>33.164999999999999</v>
      </c>
      <c r="J37" s="17">
        <f>H37+I37</f>
        <v>158.07725500000001</v>
      </c>
      <c r="K37" s="12" t="s">
        <v>10</v>
      </c>
      <c r="L37" s="2"/>
    </row>
    <row r="38" spans="1:12" x14ac:dyDescent="0.25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3"/>
    </row>
    <row r="39" spans="1:12" ht="29.25" x14ac:dyDescent="0.25">
      <c r="A39" s="10">
        <v>1</v>
      </c>
      <c r="B39" s="38" t="s">
        <v>53</v>
      </c>
      <c r="C39" s="39" t="s">
        <v>89</v>
      </c>
      <c r="D39" s="40" t="s">
        <v>22</v>
      </c>
      <c r="E39" s="41">
        <v>2</v>
      </c>
      <c r="F39" s="42">
        <v>240.27785</v>
      </c>
      <c r="G39" s="43" t="s">
        <v>23</v>
      </c>
      <c r="H39" s="44">
        <v>120.138925</v>
      </c>
      <c r="I39" s="44">
        <v>34.83</v>
      </c>
      <c r="J39" s="45">
        <v>154.96892500000001</v>
      </c>
      <c r="K39" s="43" t="s">
        <v>10</v>
      </c>
      <c r="L39" s="3"/>
    </row>
    <row r="40" spans="1:12" ht="29.25" x14ac:dyDescent="0.25">
      <c r="A40" s="10">
        <v>2</v>
      </c>
      <c r="B40" s="38" t="s">
        <v>54</v>
      </c>
      <c r="C40" s="39" t="s">
        <v>90</v>
      </c>
      <c r="D40" s="40" t="s">
        <v>24</v>
      </c>
      <c r="E40" s="41">
        <v>1</v>
      </c>
      <c r="F40" s="46">
        <v>288.15699999999998</v>
      </c>
      <c r="G40" s="43" t="s">
        <v>25</v>
      </c>
      <c r="H40" s="46">
        <v>144.07849999999999</v>
      </c>
      <c r="I40" s="44">
        <v>32.265000000000001</v>
      </c>
      <c r="J40" s="45">
        <v>176.34350000000001</v>
      </c>
      <c r="K40" s="51" t="s">
        <v>29</v>
      </c>
      <c r="L40" s="3"/>
    </row>
    <row r="41" spans="1:12" x14ac:dyDescent="0.25">
      <c r="A41" s="10"/>
      <c r="B41" s="11"/>
      <c r="C41" s="12"/>
      <c r="D41" s="21"/>
      <c r="E41" s="14"/>
      <c r="F41" s="12"/>
      <c r="G41" s="12"/>
      <c r="H41" s="16"/>
      <c r="I41" s="16"/>
      <c r="J41" s="17"/>
      <c r="K41" s="36"/>
      <c r="L41" s="3"/>
    </row>
    <row r="42" spans="1:12" x14ac:dyDescent="0.25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6"/>
      <c r="L42" s="3"/>
    </row>
    <row r="43" spans="1:12" x14ac:dyDescent="0.25">
      <c r="A43" s="10">
        <v>1</v>
      </c>
      <c r="B43" s="11" t="s">
        <v>55</v>
      </c>
      <c r="C43" s="12" t="s">
        <v>91</v>
      </c>
      <c r="D43" s="21" t="s">
        <v>26</v>
      </c>
      <c r="E43" s="14">
        <v>2</v>
      </c>
      <c r="F43" s="12">
        <v>377.92986999999999</v>
      </c>
      <c r="G43" s="12">
        <v>65</v>
      </c>
      <c r="H43" s="16">
        <v>188.964935</v>
      </c>
      <c r="I43" s="16">
        <v>32.5</v>
      </c>
      <c r="J43" s="17">
        <v>221.464935</v>
      </c>
      <c r="K43" s="36" t="s">
        <v>10</v>
      </c>
      <c r="L43" s="3"/>
    </row>
    <row r="44" spans="1:12" x14ac:dyDescent="0.25">
      <c r="A44" s="10">
        <v>2</v>
      </c>
      <c r="B44" s="11" t="s">
        <v>56</v>
      </c>
      <c r="C44" s="12" t="s">
        <v>92</v>
      </c>
      <c r="D44" s="21" t="s">
        <v>26</v>
      </c>
      <c r="E44" s="14">
        <v>2</v>
      </c>
      <c r="F44" s="12">
        <v>272.93990000000002</v>
      </c>
      <c r="G44" s="12">
        <v>89.73</v>
      </c>
      <c r="H44" s="16">
        <v>136.46995000000001</v>
      </c>
      <c r="I44" s="16">
        <v>44.865000000000002</v>
      </c>
      <c r="J44" s="17">
        <v>181.33495000000002</v>
      </c>
      <c r="K44" s="36" t="s">
        <v>10</v>
      </c>
      <c r="L44" s="3"/>
    </row>
    <row r="45" spans="1:12" x14ac:dyDescent="0.25">
      <c r="A45" s="10">
        <v>3</v>
      </c>
      <c r="B45" s="11" t="s">
        <v>57</v>
      </c>
      <c r="C45" s="12" t="s">
        <v>93</v>
      </c>
      <c r="D45" s="21" t="s">
        <v>26</v>
      </c>
      <c r="E45" s="14">
        <v>2</v>
      </c>
      <c r="F45" s="12">
        <v>276.53266000000002</v>
      </c>
      <c r="G45" s="12">
        <v>83.9</v>
      </c>
      <c r="H45" s="16">
        <v>138.26633000000001</v>
      </c>
      <c r="I45" s="16">
        <v>41.95</v>
      </c>
      <c r="J45" s="17">
        <v>180.21633000000003</v>
      </c>
      <c r="K45" s="36" t="s">
        <v>10</v>
      </c>
      <c r="L45" s="3"/>
    </row>
    <row r="46" spans="1:12" x14ac:dyDescent="0.25">
      <c r="A46" s="10">
        <v>4</v>
      </c>
      <c r="B46" s="11" t="s">
        <v>58</v>
      </c>
      <c r="C46" s="12" t="s">
        <v>94</v>
      </c>
      <c r="D46" s="21" t="s">
        <v>26</v>
      </c>
      <c r="E46" s="14">
        <v>2</v>
      </c>
      <c r="F46" s="12">
        <v>276.47332</v>
      </c>
      <c r="G46" s="12">
        <v>77.099999999999994</v>
      </c>
      <c r="H46" s="16">
        <v>138.23666</v>
      </c>
      <c r="I46" s="16">
        <v>38.549999999999997</v>
      </c>
      <c r="J46" s="17">
        <v>176.78665999999998</v>
      </c>
      <c r="K46" s="36" t="s">
        <v>10</v>
      </c>
      <c r="L46" s="3"/>
    </row>
    <row r="47" spans="1:12" x14ac:dyDescent="0.25">
      <c r="A47" s="10">
        <v>5</v>
      </c>
      <c r="B47" s="11" t="s">
        <v>59</v>
      </c>
      <c r="C47" s="12" t="s">
        <v>95</v>
      </c>
      <c r="D47" s="21" t="s">
        <v>26</v>
      </c>
      <c r="E47" s="14">
        <v>2</v>
      </c>
      <c r="F47" s="12">
        <v>277.22268000000003</v>
      </c>
      <c r="G47" s="12">
        <v>71.06</v>
      </c>
      <c r="H47" s="16">
        <v>138.61134000000001</v>
      </c>
      <c r="I47" s="16">
        <v>35.53</v>
      </c>
      <c r="J47" s="17">
        <v>174.14134000000001</v>
      </c>
      <c r="K47" s="36" t="s">
        <v>10</v>
      </c>
      <c r="L47" s="3"/>
    </row>
    <row r="48" spans="1:12" x14ac:dyDescent="0.25">
      <c r="A48" s="10">
        <v>6</v>
      </c>
      <c r="B48" s="11" t="s">
        <v>60</v>
      </c>
      <c r="C48" s="12" t="s">
        <v>27</v>
      </c>
      <c r="D48" s="11" t="s">
        <v>26</v>
      </c>
      <c r="E48" s="14">
        <v>2</v>
      </c>
      <c r="F48" s="12">
        <v>255.56139999999999</v>
      </c>
      <c r="G48" s="12">
        <v>78.3</v>
      </c>
      <c r="H48" s="16">
        <v>127.7807</v>
      </c>
      <c r="I48" s="16">
        <v>39.15</v>
      </c>
      <c r="J48" s="17">
        <v>166.9307</v>
      </c>
      <c r="K48" s="9" t="s">
        <v>16</v>
      </c>
    </row>
    <row r="49" spans="1:11" x14ac:dyDescent="0.25">
      <c r="A49" s="10">
        <v>7</v>
      </c>
      <c r="B49" s="11" t="s">
        <v>61</v>
      </c>
      <c r="C49" s="12" t="s">
        <v>96</v>
      </c>
      <c r="D49" s="21" t="s">
        <v>26</v>
      </c>
      <c r="E49" s="14">
        <v>2</v>
      </c>
      <c r="F49" s="12">
        <v>261.22338999999999</v>
      </c>
      <c r="G49" s="12">
        <v>71.3</v>
      </c>
      <c r="H49" s="16">
        <v>130.611695</v>
      </c>
      <c r="I49" s="16">
        <v>35.65</v>
      </c>
      <c r="J49" s="17">
        <v>166.261695</v>
      </c>
      <c r="K49" s="9" t="s">
        <v>16</v>
      </c>
    </row>
    <row r="50" spans="1:11" x14ac:dyDescent="0.25">
      <c r="A50" s="10">
        <v>8</v>
      </c>
      <c r="B50" s="11" t="s">
        <v>62</v>
      </c>
      <c r="C50" s="12" t="s">
        <v>97</v>
      </c>
      <c r="D50" s="11" t="s">
        <v>26</v>
      </c>
      <c r="E50" s="14">
        <v>2</v>
      </c>
      <c r="F50" s="12">
        <v>227.59737000000001</v>
      </c>
      <c r="G50" s="47">
        <v>52.63</v>
      </c>
      <c r="H50" s="16">
        <v>113.79868500000001</v>
      </c>
      <c r="I50" s="16">
        <v>26.315000000000001</v>
      </c>
      <c r="J50" s="17">
        <v>140.113685</v>
      </c>
      <c r="K50" s="9" t="s">
        <v>101</v>
      </c>
    </row>
    <row r="51" spans="1:11" x14ac:dyDescent="0.25">
      <c r="A51" s="10">
        <v>9</v>
      </c>
      <c r="B51" s="11" t="s">
        <v>63</v>
      </c>
      <c r="C51" s="12" t="s">
        <v>98</v>
      </c>
      <c r="D51" s="21" t="s">
        <v>28</v>
      </c>
      <c r="E51" s="14"/>
      <c r="F51" s="12"/>
      <c r="G51" s="12"/>
      <c r="H51" s="16"/>
      <c r="I51" s="16"/>
      <c r="J51" s="17"/>
      <c r="K51" s="9" t="s">
        <v>29</v>
      </c>
    </row>
    <row r="52" spans="1:11" x14ac:dyDescent="0.25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6"/>
    </row>
    <row r="53" spans="1:11" x14ac:dyDescent="0.25">
      <c r="A53" s="10">
        <v>1</v>
      </c>
      <c r="B53" s="11" t="s">
        <v>64</v>
      </c>
      <c r="C53" s="12" t="s">
        <v>99</v>
      </c>
      <c r="D53" s="21" t="s">
        <v>30</v>
      </c>
      <c r="E53" s="14">
        <v>2</v>
      </c>
      <c r="F53" s="12">
        <v>291.61903999999998</v>
      </c>
      <c r="G53" s="12">
        <v>77.33</v>
      </c>
      <c r="H53" s="16">
        <v>145.80951999999999</v>
      </c>
      <c r="I53" s="16">
        <v>38.664999999999999</v>
      </c>
      <c r="J53" s="17">
        <v>184.47452000000001</v>
      </c>
      <c r="K53" s="36" t="s">
        <v>10</v>
      </c>
    </row>
    <row r="54" spans="1:11" x14ac:dyDescent="0.25">
      <c r="A54" s="10">
        <v>2</v>
      </c>
      <c r="B54" s="11" t="s">
        <v>65</v>
      </c>
      <c r="C54" s="12" t="s">
        <v>100</v>
      </c>
      <c r="D54" s="11" t="s">
        <v>30</v>
      </c>
      <c r="E54" s="14">
        <v>1</v>
      </c>
      <c r="F54" s="12">
        <v>215.69766000000001</v>
      </c>
      <c r="G54" s="12">
        <v>80.86</v>
      </c>
      <c r="H54" s="16">
        <v>107.85</v>
      </c>
      <c r="I54" s="16">
        <v>40.43</v>
      </c>
      <c r="J54" s="17">
        <v>148.28</v>
      </c>
      <c r="K54" s="36" t="s">
        <v>10</v>
      </c>
    </row>
  </sheetData>
  <sortState ref="A1:K96">
    <sortCondition ref="A20:A26"/>
  </sortState>
  <mergeCells count="9">
    <mergeCell ref="A52:K52"/>
    <mergeCell ref="A42:K42"/>
    <mergeCell ref="A38:K38"/>
    <mergeCell ref="A1:K1"/>
    <mergeCell ref="A11:K11"/>
    <mergeCell ref="A21:K21"/>
    <mergeCell ref="A25:K25"/>
    <mergeCell ref="A30:K30"/>
    <mergeCell ref="A7:K7"/>
  </mergeCells>
  <conditionalFormatting sqref="K31:K36 K41 K12:K20 K43:K51 K53:K54">
    <cfRule type="containsText" dxfId="13" priority="178" operator="containsText" text="Not ortalaması yetersiz">
      <formula>NOT(ISERROR(SEARCH("Not ortalaması yetersiz",K12)))</formula>
    </cfRule>
  </conditionalFormatting>
  <conditionalFormatting sqref="K31:K36 K41 K12:K20 K43:K51 K53:K54">
    <cfRule type="containsText" dxfId="12" priority="177" operator="containsText" text="ÖSYS puanı yetersiz">
      <formula>NOT(ISERROR(SEARCH("ÖSYS puanı yetersiz",K12)))</formula>
    </cfRule>
  </conditionalFormatting>
  <conditionalFormatting sqref="K4:K6">
    <cfRule type="containsText" dxfId="11" priority="14" operator="containsText" text="Not ortalaması yetersiz">
      <formula>NOT(ISERROR(SEARCH("Not ortalaması yetersiz",K4)))</formula>
    </cfRule>
  </conditionalFormatting>
  <conditionalFormatting sqref="K4:K6">
    <cfRule type="containsText" dxfId="10" priority="13" operator="containsText" text="ÖSYS puanı yetersiz">
      <formula>NOT(ISERROR(SEARCH("ÖSYS puanı yetersiz",K4)))</formula>
    </cfRule>
  </conditionalFormatting>
  <conditionalFormatting sqref="K22:K24">
    <cfRule type="containsText" dxfId="9" priority="10" operator="containsText" text="Not ortalaması yetersiz">
      <formula>NOT(ISERROR(SEARCH("Not ortalaması yetersiz",K22)))</formula>
    </cfRule>
  </conditionalFormatting>
  <conditionalFormatting sqref="K22:K24">
    <cfRule type="containsText" dxfId="8" priority="9" operator="containsText" text="ÖSYS puanı yetersiz">
      <formula>NOT(ISERROR(SEARCH("ÖSYS puanı yetersiz",K22)))</formula>
    </cfRule>
  </conditionalFormatting>
  <conditionalFormatting sqref="K26:K29">
    <cfRule type="containsText" dxfId="7" priority="7" operator="containsText" text="ÖSYS puanı yetersiz">
      <formula>NOT(ISERROR(SEARCH("ÖSYS puanı yetersiz",K26)))</formula>
    </cfRule>
  </conditionalFormatting>
  <conditionalFormatting sqref="K26:K29">
    <cfRule type="containsText" dxfId="6" priority="8" operator="containsText" text="Not ortalaması yetersiz">
      <formula>NOT(ISERROR(SEARCH("Not ortalaması yetersiz",K26)))</formula>
    </cfRule>
  </conditionalFormatting>
  <conditionalFormatting sqref="K37">
    <cfRule type="containsText" dxfId="5" priority="6" operator="containsText" text="Not ortalaması yetersiz">
      <formula>NOT(ISERROR(SEARCH("Not ortalaması yetersiz",K37)))</formula>
    </cfRule>
  </conditionalFormatting>
  <conditionalFormatting sqref="K37">
    <cfRule type="containsText" dxfId="4" priority="5" operator="containsText" text="ÖSYS puanı yetersiz">
      <formula>NOT(ISERROR(SEARCH("ÖSYS puanı yetersiz",K37)))</formula>
    </cfRule>
  </conditionalFormatting>
  <conditionalFormatting sqref="K39:K40">
    <cfRule type="containsText" dxfId="3" priority="4" operator="containsText" text="Not ortalaması yetersiz">
      <formula>NOT(ISERROR(SEARCH("Not ortalaması yetersiz",K39)))</formula>
    </cfRule>
  </conditionalFormatting>
  <conditionalFormatting sqref="K39:K40">
    <cfRule type="containsText" dxfId="2" priority="3" operator="containsText" text="ÖSYS puanı yetersiz">
      <formula>NOT(ISERROR(SEARCH("ÖSYS puanı yetersiz",K39)))</formula>
    </cfRule>
  </conditionalFormatting>
  <conditionalFormatting sqref="K8:K10">
    <cfRule type="containsText" dxfId="1" priority="2" operator="containsText" text="Not ortalaması yetersiz">
      <formula>NOT(ISERROR(SEARCH("Not ortalaması yetersiz",K8)))</formula>
    </cfRule>
  </conditionalFormatting>
  <conditionalFormatting sqref="K8:K10">
    <cfRule type="containsText" dxfId="0" priority="1" operator="containsText" text="ÖSYS puanı yetersiz">
      <formula>NOT(ISERROR(SEARCH("ÖSYS puanı yetersiz",K8)))</formula>
    </cfRule>
  </conditionalFormatting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Kurumlararası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2022-08-26T06:30:02Z</dcterms:modified>
</cp:coreProperties>
</file>